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tova\Desktop\VŘ společné\"/>
    </mc:Choice>
  </mc:AlternateContent>
  <bookViews>
    <workbookView xWindow="0" yWindow="0" windowWidth="28800" windowHeight="11835" activeTab="1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J36" i="1"/>
  <c r="B36" i="1"/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E15" i="2"/>
  <c r="A16" i="2"/>
  <c r="B16" i="2"/>
  <c r="E16" i="2"/>
  <c r="A17" i="2"/>
  <c r="B17" i="2"/>
  <c r="E17" i="2"/>
  <c r="A18" i="2"/>
  <c r="B18" i="2"/>
  <c r="E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L26" i="1" s="1"/>
  <c r="K2" i="1" s="1"/>
  <c r="J18" i="1"/>
  <c r="L18" i="1"/>
  <c r="J22" i="1"/>
  <c r="L22" i="1"/>
  <c r="J28" i="1"/>
  <c r="L28" i="1"/>
  <c r="J32" i="1"/>
  <c r="L32" i="1"/>
  <c r="E2" i="2" l="1"/>
  <c r="B18" i="1"/>
  <c r="B22" i="1"/>
  <c r="B28" i="1" s="1"/>
  <c r="B32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6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9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<sst xmlns="http://schemas.openxmlformats.org/spreadsheetml/2006/main" count="140" uniqueCount="90">
  <si>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</si>
  <si>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</si>
  <si>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</si>
  <si>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</si>
  <si>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</si>
  <si>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</si>
  <si>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</si>
  <si>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</si>
  <si>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</si>
  <si>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</si>
  <si>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</si>
  <si>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</si>
  <si>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</si>
  <si>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</si>
  <si>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</si>
  <si>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</si>
  <si>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</si>
  <si>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</si>
  <si>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</si>
  <si>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</si>
  <si>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</si>
  <si>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</si>
  <si>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</si>
  <si>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</si>
  <si>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</si>
  <si>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</si>
  <si>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</si>
  <si>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</si>
  <si>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</si>
  <si>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</si>
  <si>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</si>
  <si>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</si>
  <si>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</si>
  <si>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</si>
  <si>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</si>
  <si>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</si>
  <si>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</si>
  <si>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</si>
  <si>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</si>
  <si>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</si>
  <si>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</si>
  <si>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</si>
  <si>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</si>
  <si>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</si>
  <si>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</si>
  <si>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</si>
  <si>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</si>
  <si>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</si>
  <si>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</si>
  <si>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</si>
  <si>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</si>
  <si>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</si>
  <si>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</si>
  <si>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</si>
  <si>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</si>
  <si>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</si>
  <si>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</si>
  <si>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</si>
  <si>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</si>
  <si>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</si>
  <si>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</si>
  <si>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</si>
  <si>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</si>
  <si>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</si>
  <si>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</si>
  <si>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</si>
  <si>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</si>
  <si>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</si>
  <si>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</si>
  <si>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</si>
  <si>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</si>
  <si>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</si>
  <si>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provedení sanace železničního spodku včetně odvodnění v nezbytném rozsahu dle geotechnického průzkumu a rekonstrukci propustku.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</si>
  <si>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</si>
  <si>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</si>
  <si>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Zřízení nové přejezdové konstrukce a části silniční komunikace včetně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</si>
  <si>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</si>
  <si>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</si>
  <si>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</si>
  <si>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</si>
  <si>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</si>
  <si>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</si>
  <si>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</si>
  <si>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</si>
  <si>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2,315 (P2538) a v km 2,466 (P2539) trati Roudnice nad Labem – Straškov“ </t>
  </si>
  <si>
    <t>Poznámka</t>
  </si>
  <si>
    <t>Stavba 2:  "Rekonstrukce přejezdu v km 2,315 (P2538) a v km 2,466 (P2539) trati Roudnice nad Labem – Straškov"</t>
  </si>
  <si>
    <t xml:space="preserve">Rekapitulace dat pro tvorbu nabídkové ceny stavby </t>
  </si>
  <si>
    <t>Exkurze</t>
  </si>
  <si>
    <t>v rozsahu dle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</si>
</sst>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0" fontId="42" fillId="0" borderId="56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164" fontId="44" fillId="9" borderId="68" xfId="0" applyNumberFormat="1" applyFont="1" applyFill="1" applyBorder="1" applyAlignment="1">
      <alignment vertical="center"/>
    </xf>
    <xf numFmtId="0" fontId="40" fillId="0" borderId="70" xfId="0" applyFont="1" applyFill="1" applyBorder="1" applyAlignment="1">
      <alignment horizontal="center" vertical="center" wrapText="1"/>
    </xf>
    <xf numFmtId="0" fontId="44" fillId="9" borderId="71" xfId="0" applyFont="1" applyFill="1" applyBorder="1" applyAlignment="1">
      <alignment vertical="center"/>
    </xf>
    <xf numFmtId="0" fontId="44" fillId="0" borderId="69" xfId="0" applyFont="1" applyFill="1" applyBorder="1"/>
    <xf numFmtId="0" fontId="44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8" xfId="0" applyFill="1" applyBorder="1"/>
    <xf numFmtId="0" fontId="44" fillId="9" borderId="69" xfId="0" applyFont="1" applyFill="1" applyBorder="1" applyAlignment="1">
      <alignment horizontal="center" vertical="center"/>
    </xf>
    <xf numFmtId="0" fontId="44" fillId="9" borderId="2" xfId="0" applyFont="1" applyFill="1" applyBorder="1" applyAlignment="1">
      <alignment horizontal="center" vertical="center"/>
    </xf>
    <xf numFmtId="0" fontId="43" fillId="0" borderId="65" xfId="0" applyFont="1" applyFill="1" applyBorder="1" applyAlignment="1">
      <alignment horizontal="center" vertical="center" shrinkToFit="1"/>
    </xf>
    <xf numFmtId="0" fontId="43" fillId="0" borderId="64" xfId="0" applyFont="1" applyFill="1" applyBorder="1" applyAlignment="1">
      <alignment horizontal="center" vertical="center" shrinkToFit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10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38+P2539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538 - stavební náklady"/>
      <sheetName val="P2539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/>
      <sheetData sheetId="1"/>
      <sheetData sheetId="2"/>
      <sheetData sheetId="3">
        <row r="12">
          <cell r="B12" t="str">
            <v>PS 01-01-31</v>
          </cell>
          <cell r="C12" t="str">
            <v>Zabezpečovací zařízení (PZS) železniční přejezd v km 2,315 (P2538)</v>
          </cell>
        </row>
        <row r="13">
          <cell r="B13" t="str">
            <v>SO 01-10-01</v>
          </cell>
          <cell r="C13" t="str">
            <v>Železniční svršek železniční přejezd v km 2,315 (P2538)</v>
          </cell>
        </row>
        <row r="14">
          <cell r="B14" t="str">
            <v>SO 01-11-01</v>
          </cell>
          <cell r="C14" t="str">
            <v>Železniční spodek železniční přejezd v km 2,315 (P2538)</v>
          </cell>
        </row>
        <row r="15">
          <cell r="B15" t="str">
            <v>SO 01-13-01</v>
          </cell>
          <cell r="C15" t="str">
            <v>Železniční přejezd železniční přejezd v km 2,315 (P2538)</v>
          </cell>
        </row>
        <row r="16">
          <cell r="B16" t="str">
            <v>SO 01-86-01</v>
          </cell>
          <cell r="C16" t="str">
            <v>Přípojka napájení NN železniční přejezd v km 2,315 (P2538)</v>
          </cell>
        </row>
        <row r="18">
          <cell r="B18" t="str">
            <v>PS 02-01-31</v>
          </cell>
          <cell r="C18" t="str">
            <v>Zabezpečovací zařízení (PZS) železniční přejezd v km 2,466 (P2539)</v>
          </cell>
        </row>
        <row r="19">
          <cell r="B19" t="str">
            <v>SO 02-10-01</v>
          </cell>
          <cell r="C19" t="str">
            <v>Železniční svršek železniční přejezd v km 2,466 (P2539)</v>
          </cell>
        </row>
        <row r="20">
          <cell r="B20" t="str">
            <v>SO 02-11-01</v>
          </cell>
          <cell r="C20" t="str">
            <v>Železniční spodek železniční přejezd v km 2,466 (P2539)</v>
          </cell>
        </row>
        <row r="21">
          <cell r="B21" t="str">
            <v>SO 02-13-01</v>
          </cell>
          <cell r="C21" t="str">
            <v>Železniční přejezd železniční přejezd v km 2,466 (P2539)</v>
          </cell>
        </row>
        <row r="22">
          <cell r="B22" t="str">
            <v>SO 02-86-01</v>
          </cell>
          <cell r="C22" t="str">
            <v>Přípojka napájení NN  železniční přejezd v km 2,466 (P2539)</v>
          </cell>
        </row>
        <row r="24">
          <cell r="B24" t="str">
            <v/>
          </cell>
          <cell r="C24" t="str">
            <v/>
          </cell>
          <cell r="E24" t="str">
            <v/>
          </cell>
        </row>
        <row r="25">
          <cell r="B25" t="str">
            <v/>
          </cell>
          <cell r="C25" t="str">
            <v/>
          </cell>
          <cell r="E25" t="str">
            <v/>
          </cell>
        </row>
        <row r="26">
          <cell r="B26" t="str">
            <v/>
          </cell>
          <cell r="C26" t="str">
            <v/>
          </cell>
          <cell r="E26" t="str">
            <v/>
          </cell>
        </row>
        <row r="27">
          <cell r="B27" t="str">
            <v/>
          </cell>
          <cell r="C27" t="str">
            <v/>
          </cell>
          <cell r="E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zoomScale="80" zoomScaleNormal="80" zoomScalePageLayoutView="70" workbookViewId="0">
      <selection activeCell="D5" sqref="D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4" thickBot="1" x14ac:dyDescent="0.4">
      <c r="A1" s="107" t="s">
        <v>86</v>
      </c>
      <c r="B1" s="108"/>
      <c r="C1" s="109"/>
      <c r="D1" s="109"/>
      <c r="E1" s="110"/>
    </row>
    <row r="2" spans="1:7" ht="39" customHeight="1" thickBot="1" x14ac:dyDescent="0.3">
      <c r="A2" s="111" t="s">
        <v>83</v>
      </c>
      <c r="B2" s="112"/>
      <c r="C2" s="112"/>
      <c r="D2" s="106" t="s">
        <v>82</v>
      </c>
      <c r="E2" s="104">
        <f>SUM(E5:E44)</f>
        <v>0</v>
      </c>
    </row>
    <row r="3" spans="1:7" s="96" customFormat="1" ht="21.75" customHeight="1" x14ac:dyDescent="0.25">
      <c r="A3" s="103"/>
      <c r="B3" s="102"/>
      <c r="C3" s="113" t="s">
        <v>87</v>
      </c>
      <c r="D3" s="114"/>
      <c r="E3" s="101"/>
    </row>
    <row r="4" spans="1:7" s="96" customFormat="1" ht="36" customHeight="1" thickBot="1" x14ac:dyDescent="0.3">
      <c r="A4" s="100" t="s">
        <v>81</v>
      </c>
      <c r="B4" s="99" t="s">
        <v>80</v>
      </c>
      <c r="C4" s="98" t="s">
        <v>79</v>
      </c>
      <c r="D4" s="105" t="s">
        <v>85</v>
      </c>
      <c r="E4" s="97" t="s">
        <v>78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2,315 (P2538)</v>
      </c>
      <c r="C5" s="91" t="s">
        <v>77</v>
      </c>
      <c r="D5" s="90" t="s">
        <v>69</v>
      </c>
      <c r="E5" s="89"/>
      <c r="G5" s="95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2,315 (P2538)</v>
      </c>
      <c r="C6" s="91" t="s">
        <v>73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2,315 (P2538)</v>
      </c>
      <c r="C7" s="91" t="s">
        <v>76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2,315 (P2538)</v>
      </c>
      <c r="C8" s="91" t="s">
        <v>75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2,315 (P2538)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2,466 (P2539)</v>
      </c>
      <c r="C10" s="91" t="s">
        <v>74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2,466 (P2539)</v>
      </c>
      <c r="C11" s="91" t="s">
        <v>73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2,466 (P2539)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2,466 (P2539)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2,466 (P2539)</v>
      </c>
      <c r="C14" s="91" t="s">
        <v>70</v>
      </c>
      <c r="D14" s="94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 t="str">
        <f>'[1]Rekapitulace P+R'!E24</f>
        <v/>
      </c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 t="str">
        <f>'[1]Rekapitulace P+R'!E25</f>
        <v/>
      </c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 t="str">
        <f>'[1]Rekapitulace P+R'!E26</f>
        <v/>
      </c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 t="str">
        <f>'[1]Rekapitulace P+R'!E27</f>
        <v/>
      </c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40"/>
  <sheetViews>
    <sheetView showGridLines="0" tabSelected="1" topLeftCell="A12" zoomScale="70" zoomScaleNormal="70" workbookViewId="0">
      <selection activeCell="K44" sqref="K44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46" t="s">
        <v>68</v>
      </c>
      <c r="C1" s="147"/>
      <c r="D1" s="147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48" t="s">
        <v>66</v>
      </c>
      <c r="C2" s="149"/>
      <c r="D2" s="74"/>
      <c r="E2" s="73"/>
      <c r="F2" s="72" t="s">
        <v>84</v>
      </c>
      <c r="G2" s="71"/>
      <c r="H2" s="70"/>
      <c r="I2" s="150" t="s">
        <v>65</v>
      </c>
      <c r="J2" s="151"/>
      <c r="K2" s="152">
        <f>SUM(L26+L36)</f>
        <v>0</v>
      </c>
      <c r="L2" s="153"/>
    </row>
    <row r="3" spans="1:15" s="39" customFormat="1" ht="42.75" customHeight="1" thickTop="1" thickBot="1" x14ac:dyDescent="0.3">
      <c r="B3" s="69" t="s">
        <v>64</v>
      </c>
      <c r="C3" s="68"/>
      <c r="D3" s="154" t="s">
        <v>63</v>
      </c>
      <c r="E3" s="154"/>
      <c r="F3" s="67" t="s">
        <v>62</v>
      </c>
      <c r="G3" s="66"/>
      <c r="H3" s="65"/>
      <c r="I3" s="64"/>
      <c r="J3" s="63"/>
      <c r="K3" s="155"/>
      <c r="L3" s="156"/>
    </row>
    <row r="4" spans="1:15" s="39" customFormat="1" ht="18" customHeight="1" thickTop="1" x14ac:dyDescent="0.25">
      <c r="B4" s="137" t="s">
        <v>61</v>
      </c>
      <c r="C4" s="131"/>
      <c r="D4" s="138"/>
      <c r="E4" s="57"/>
      <c r="F4" s="62" t="s">
        <v>60</v>
      </c>
      <c r="G4" s="61"/>
      <c r="H4" s="60"/>
      <c r="I4" s="139" t="s">
        <v>59</v>
      </c>
      <c r="J4" s="140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41" t="s">
        <v>56</v>
      </c>
      <c r="G5" s="141"/>
      <c r="H5" s="142"/>
      <c r="I5" s="143" t="s">
        <v>44</v>
      </c>
      <c r="J5" s="138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44"/>
      <c r="G6" s="144"/>
      <c r="H6" s="145"/>
      <c r="I6" s="143" t="s">
        <v>53</v>
      </c>
      <c r="J6" s="138"/>
      <c r="K6" s="54"/>
      <c r="L6" s="53"/>
      <c r="O6" s="52"/>
    </row>
    <row r="7" spans="1:15" s="39" customFormat="1" ht="18" customHeight="1" x14ac:dyDescent="0.2">
      <c r="B7" s="125" t="s">
        <v>52</v>
      </c>
      <c r="C7" s="126"/>
      <c r="D7" s="126"/>
      <c r="E7" s="51"/>
      <c r="F7" s="127" t="s">
        <v>51</v>
      </c>
      <c r="G7" s="128"/>
      <c r="H7" s="129"/>
      <c r="I7" s="130" t="s">
        <v>50</v>
      </c>
      <c r="J7" s="131"/>
      <c r="K7" s="50">
        <v>2020</v>
      </c>
      <c r="L7" s="49"/>
      <c r="O7" s="48"/>
    </row>
    <row r="8" spans="1:15" s="39" customFormat="1" ht="19.5" customHeight="1" thickBot="1" x14ac:dyDescent="0.3">
      <c r="B8" s="132" t="s">
        <v>49</v>
      </c>
      <c r="C8" s="133"/>
      <c r="D8" s="133"/>
      <c r="E8" s="47"/>
      <c r="F8" s="46" t="s">
        <v>48</v>
      </c>
      <c r="G8" s="134" t="s">
        <v>47</v>
      </c>
      <c r="H8" s="135"/>
      <c r="I8" s="136" t="s">
        <v>46</v>
      </c>
      <c r="J8" s="126"/>
      <c r="K8" s="45"/>
      <c r="L8" s="44"/>
    </row>
    <row r="9" spans="1:15" s="39" customFormat="1" ht="9.75" customHeight="1" x14ac:dyDescent="0.25">
      <c r="B9" s="117" t="s">
        <v>45</v>
      </c>
      <c r="C9" s="118"/>
      <c r="D9" s="118"/>
      <c r="E9" s="118"/>
      <c r="F9" s="118"/>
      <c r="G9" s="118"/>
      <c r="H9" s="118"/>
      <c r="I9" s="118"/>
      <c r="J9" s="118"/>
      <c r="K9" s="43" t="s">
        <v>44</v>
      </c>
      <c r="L9" s="42">
        <v>0</v>
      </c>
    </row>
    <row r="10" spans="1:15" s="39" customFormat="1" ht="15" customHeight="1" x14ac:dyDescent="0.25">
      <c r="B10" s="119" t="s">
        <v>43</v>
      </c>
      <c r="C10" s="121" t="s">
        <v>42</v>
      </c>
      <c r="D10" s="121" t="s">
        <v>41</v>
      </c>
      <c r="E10" s="121" t="s">
        <v>40</v>
      </c>
      <c r="F10" s="123" t="s">
        <v>39</v>
      </c>
      <c r="G10" s="123" t="s">
        <v>38</v>
      </c>
      <c r="H10" s="123" t="s">
        <v>37</v>
      </c>
      <c r="I10" s="121" t="s">
        <v>36</v>
      </c>
      <c r="J10" s="121" t="s">
        <v>35</v>
      </c>
      <c r="K10" s="115" t="s">
        <v>34</v>
      </c>
      <c r="L10" s="116"/>
    </row>
    <row r="11" spans="1:15" s="39" customFormat="1" ht="15" customHeight="1" x14ac:dyDescent="0.25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39" customFormat="1" ht="12.75" customHeight="1" thickBot="1" x14ac:dyDescent="0.3">
      <c r="B12" s="120"/>
      <c r="C12" s="122"/>
      <c r="D12" s="122"/>
      <c r="E12" s="122"/>
      <c r="F12" s="124"/>
      <c r="G12" s="124"/>
      <c r="H12" s="124"/>
      <c r="I12" s="122"/>
      <c r="J12" s="122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2" thickBot="1" x14ac:dyDescent="0.25">
      <c r="A36" s="8" t="s">
        <v>3</v>
      </c>
      <c r="B36" s="30">
        <f>1+MAX($B$13:B35)</f>
        <v>6</v>
      </c>
      <c r="C36" s="29"/>
      <c r="D36" s="28"/>
      <c r="E36" s="25" t="s">
        <v>12</v>
      </c>
      <c r="F36" s="27" t="s">
        <v>88</v>
      </c>
      <c r="G36" s="25" t="s">
        <v>10</v>
      </c>
      <c r="H36" s="26">
        <v>2</v>
      </c>
      <c r="I36" s="25"/>
      <c r="J36" s="24" t="str">
        <f>IF(I36=0,"",I36*H36)</f>
        <v/>
      </c>
      <c r="K36" s="23"/>
      <c r="L36" s="22">
        <v>0</v>
      </c>
    </row>
    <row r="37" spans="1:12" x14ac:dyDescent="0.2">
      <c r="D37" s="19"/>
      <c r="E37" s="19"/>
      <c r="F37" s="21" t="s">
        <v>89</v>
      </c>
      <c r="G37" s="17"/>
      <c r="H37" s="17"/>
      <c r="I37" s="17"/>
      <c r="J37" s="17"/>
      <c r="K37" s="17"/>
      <c r="L37" s="16"/>
    </row>
    <row r="38" spans="1:12" x14ac:dyDescent="0.2">
      <c r="D38" s="19"/>
      <c r="E38" s="19"/>
      <c r="F38" s="18"/>
      <c r="G38" s="17"/>
      <c r="H38" s="17"/>
      <c r="I38" s="17"/>
      <c r="J38" s="17"/>
      <c r="K38" s="17"/>
      <c r="L38" s="16"/>
    </row>
    <row r="39" spans="1:12" ht="12" thickBot="1" x14ac:dyDescent="0.25">
      <c r="D39" s="13"/>
      <c r="E39" s="13"/>
      <c r="F39" s="12"/>
      <c r="G39" s="11"/>
      <c r="H39" s="11"/>
      <c r="I39" s="11"/>
      <c r="J39" s="11"/>
      <c r="K39" s="11"/>
      <c r="L39" s="10"/>
    </row>
    <row r="40" spans="1:12" ht="13.5" thickBot="1" x14ac:dyDescent="0.25">
      <c r="B40" s="7" t="s">
        <v>2</v>
      </c>
      <c r="C40" s="4" t="s">
        <v>1</v>
      </c>
      <c r="D40" s="6"/>
      <c r="E40" s="6"/>
      <c r="F40" s="5" t="s">
        <v>0</v>
      </c>
      <c r="G40" s="4"/>
      <c r="H40" s="4"/>
      <c r="I40" s="4"/>
      <c r="J40" s="4"/>
      <c r="K40" s="4"/>
      <c r="L40" s="3">
        <f>SUM(L28:L39)</f>
        <v>0</v>
      </c>
    </row>
  </sheetData>
  <sheetProtection password="ED72" sheet="1" objects="1" scenarios="1"/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102" priority="88">
      <formula>$E$5="Ostatní"</formula>
    </cfRule>
    <cfRule type="expression" dxfId="101" priority="89">
      <formula>$E$6="Ostatní"</formula>
    </cfRule>
  </conditionalFormatting>
  <conditionalFormatting sqref="F2">
    <cfRule type="expression" dxfId="100" priority="87">
      <formula>IF($F$2="Název stavby","Vybarvit",IF($F$2="","Vybarvit",""))="Vybarvit"</formula>
    </cfRule>
  </conditionalFormatting>
  <conditionalFormatting sqref="D3">
    <cfRule type="expression" dxfId="99" priority="86">
      <formula>IF($D$3="SO XX-XX-XX","Vybarvit",IF($D$3="","Vybarvit",""))="Vybarvit"</formula>
    </cfRule>
  </conditionalFormatting>
  <conditionalFormatting sqref="F3">
    <cfRule type="expression" dxfId="98" priority="85">
      <formula>IF($F$3="Název SO/PS","Vybarvit",IF($F$3="","Vybarvit",""))="Vybarvit"</formula>
    </cfRule>
  </conditionalFormatting>
  <conditionalFormatting sqref="F8">
    <cfRule type="expression" dxfId="97" priority="8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96" priority="83">
      <formula>IF($G$8="Titul Jméno Příjmení","Vybarvit",IF($G$8="","Vybarvit",""))="Vybarvit"</formula>
    </cfRule>
  </conditionalFormatting>
  <conditionalFormatting sqref="K8">
    <cfRule type="expression" dxfId="95" priority="82">
      <formula>$K$8=""</formula>
    </cfRule>
  </conditionalFormatting>
  <conditionalFormatting sqref="K7">
    <cfRule type="expression" dxfId="94" priority="81">
      <formula>$K$7=""</formula>
    </cfRule>
  </conditionalFormatting>
  <conditionalFormatting sqref="K6">
    <cfRule type="expression" dxfId="93" priority="80">
      <formula>$K$6=""</formula>
    </cfRule>
  </conditionalFormatting>
  <conditionalFormatting sqref="K5">
    <cfRule type="expression" dxfId="92" priority="79">
      <formula>$K$5=""</formula>
    </cfRule>
  </conditionalFormatting>
  <conditionalFormatting sqref="K4">
    <cfRule type="expression" dxfId="91" priority="78">
      <formula>$K$4=""</formula>
    </cfRule>
  </conditionalFormatting>
  <conditionalFormatting sqref="L4">
    <cfRule type="expression" dxfId="90" priority="77">
      <formula>$L$4=""</formula>
    </cfRule>
  </conditionalFormatting>
  <conditionalFormatting sqref="E8">
    <cfRule type="expression" dxfId="89" priority="76">
      <formula>$E$8=""</formula>
    </cfRule>
  </conditionalFormatting>
  <conditionalFormatting sqref="E7">
    <cfRule type="expression" dxfId="88" priority="75">
      <formula>$E$7=""</formula>
    </cfRule>
  </conditionalFormatting>
  <conditionalFormatting sqref="E6">
    <cfRule type="expression" dxfId="87" priority="74">
      <formula>$E$6=""</formula>
    </cfRule>
  </conditionalFormatting>
  <conditionalFormatting sqref="E5">
    <cfRule type="expression" dxfId="86" priority="73">
      <formula>$E$5=""</formula>
    </cfRule>
  </conditionalFormatting>
  <conditionalFormatting sqref="E4">
    <cfRule type="expression" dxfId="85" priority="72">
      <formula>$E$4=""</formula>
    </cfRule>
  </conditionalFormatting>
  <conditionalFormatting sqref="C13">
    <cfRule type="expression" dxfId="84" priority="71">
      <formula>C13=""</formula>
    </cfRule>
  </conditionalFormatting>
  <conditionalFormatting sqref="F13">
    <cfRule type="expression" dxfId="83" priority="70">
      <formula>F13="Název dílu"</formula>
    </cfRule>
  </conditionalFormatting>
  <conditionalFormatting sqref="E14">
    <cfRule type="expression" dxfId="82" priority="68">
      <formula>E14=""</formula>
    </cfRule>
  </conditionalFormatting>
  <conditionalFormatting sqref="F15">
    <cfRule type="expression" dxfId="81" priority="66">
      <formula>F15=""</formula>
    </cfRule>
  </conditionalFormatting>
  <conditionalFormatting sqref="C22">
    <cfRule type="expression" dxfId="80" priority="45">
      <formula>C22=""</formula>
    </cfRule>
  </conditionalFormatting>
  <conditionalFormatting sqref="F16">
    <cfRule type="expression" dxfId="79" priority="65">
      <formula>F16=""</formula>
    </cfRule>
  </conditionalFormatting>
  <conditionalFormatting sqref="F17">
    <cfRule type="expression" dxfId="78" priority="64">
      <formula>F17=""</formula>
    </cfRule>
  </conditionalFormatting>
  <conditionalFormatting sqref="G14">
    <cfRule type="expression" dxfId="77" priority="63">
      <formula>G14=""</formula>
    </cfRule>
  </conditionalFormatting>
  <conditionalFormatting sqref="H14">
    <cfRule type="expression" dxfId="76" priority="62">
      <formula>H14=""</formula>
    </cfRule>
  </conditionalFormatting>
  <conditionalFormatting sqref="I14">
    <cfRule type="expression" dxfId="75" priority="61">
      <formula>I14=""</formula>
    </cfRule>
  </conditionalFormatting>
  <conditionalFormatting sqref="J14">
    <cfRule type="expression" dxfId="74" priority="60">
      <formula>J14=""</formula>
    </cfRule>
  </conditionalFormatting>
  <conditionalFormatting sqref="K14">
    <cfRule type="expression" dxfId="73" priority="59">
      <formula>K14=""</formula>
    </cfRule>
  </conditionalFormatting>
  <conditionalFormatting sqref="D14">
    <cfRule type="expression" dxfId="72" priority="58">
      <formula>D14=""</formula>
    </cfRule>
  </conditionalFormatting>
  <conditionalFormatting sqref="C18">
    <cfRule type="expression" dxfId="71" priority="57">
      <formula>C18=""</formula>
    </cfRule>
  </conditionalFormatting>
  <conditionalFormatting sqref="K22">
    <cfRule type="expression" dxfId="70" priority="35">
      <formula>K22=""</formula>
    </cfRule>
  </conditionalFormatting>
  <conditionalFormatting sqref="F18">
    <cfRule type="expression" dxfId="69" priority="55">
      <formula>F18=""</formula>
    </cfRule>
  </conditionalFormatting>
  <conditionalFormatting sqref="G22">
    <cfRule type="expression" dxfId="68" priority="39">
      <formula>G22=""</formula>
    </cfRule>
  </conditionalFormatting>
  <conditionalFormatting sqref="F14">
    <cfRule type="expression" dxfId="67" priority="67">
      <formula>F14=""</formula>
    </cfRule>
  </conditionalFormatting>
  <conditionalFormatting sqref="H22">
    <cfRule type="expression" dxfId="66" priority="38">
      <formula>H22=""</formula>
    </cfRule>
  </conditionalFormatting>
  <conditionalFormatting sqref="I22">
    <cfRule type="expression" dxfId="65" priority="37">
      <formula>I22=""</formula>
    </cfRule>
  </conditionalFormatting>
  <conditionalFormatting sqref="J22">
    <cfRule type="expression" dxfId="64" priority="36">
      <formula>J22=""</formula>
    </cfRule>
  </conditionalFormatting>
  <conditionalFormatting sqref="D22">
    <cfRule type="expression" dxfId="63" priority="34">
      <formula>D22=""</formula>
    </cfRule>
  </conditionalFormatting>
  <conditionalFormatting sqref="C14">
    <cfRule type="expression" dxfId="62" priority="69">
      <formula>C14=""</formula>
    </cfRule>
  </conditionalFormatting>
  <conditionalFormatting sqref="F24">
    <cfRule type="expression" dxfId="61" priority="41">
      <formula>F24=""</formula>
    </cfRule>
  </conditionalFormatting>
  <conditionalFormatting sqref="F25">
    <cfRule type="expression" dxfId="60" priority="40">
      <formula>F25=""</formula>
    </cfRule>
  </conditionalFormatting>
  <conditionalFormatting sqref="C26">
    <cfRule type="expression" dxfId="59" priority="33">
      <formula>C26=""</formula>
    </cfRule>
  </conditionalFormatting>
  <conditionalFormatting sqref="E18">
    <cfRule type="expression" dxfId="58" priority="56">
      <formula>E18=""</formula>
    </cfRule>
  </conditionalFormatting>
  <conditionalFormatting sqref="F19">
    <cfRule type="expression" dxfId="57" priority="54">
      <formula>F19=""</formula>
    </cfRule>
  </conditionalFormatting>
  <conditionalFormatting sqref="F20">
    <cfRule type="expression" dxfId="56" priority="53">
      <formula>F20=""</formula>
    </cfRule>
  </conditionalFormatting>
  <conditionalFormatting sqref="F21">
    <cfRule type="expression" dxfId="55" priority="52">
      <formula>F21=""</formula>
    </cfRule>
  </conditionalFormatting>
  <conditionalFormatting sqref="G18">
    <cfRule type="expression" dxfId="54" priority="51">
      <formula>G18=""</formula>
    </cfRule>
  </conditionalFormatting>
  <conditionalFormatting sqref="H18">
    <cfRule type="expression" dxfId="53" priority="50">
      <formula>H18=""</formula>
    </cfRule>
  </conditionalFormatting>
  <conditionalFormatting sqref="I18">
    <cfRule type="expression" dxfId="52" priority="49">
      <formula>I18=""</formula>
    </cfRule>
  </conditionalFormatting>
  <conditionalFormatting sqref="J18">
    <cfRule type="expression" dxfId="51" priority="48">
      <formula>J18=""</formula>
    </cfRule>
  </conditionalFormatting>
  <conditionalFormatting sqref="K18">
    <cfRule type="expression" dxfId="50" priority="47">
      <formula>K18=""</formula>
    </cfRule>
  </conditionalFormatting>
  <conditionalFormatting sqref="D18">
    <cfRule type="expression" dxfId="49" priority="46">
      <formula>D18=""</formula>
    </cfRule>
  </conditionalFormatting>
  <conditionalFormatting sqref="E22">
    <cfRule type="expression" dxfId="48" priority="44">
      <formula>E22=""</formula>
    </cfRule>
  </conditionalFormatting>
  <conditionalFormatting sqref="F22">
    <cfRule type="expression" dxfId="47" priority="43">
      <formula>F22=""</formula>
    </cfRule>
  </conditionalFormatting>
  <conditionalFormatting sqref="F23">
    <cfRule type="expression" dxfId="46" priority="42">
      <formula>F23=""</formula>
    </cfRule>
  </conditionalFormatting>
  <conditionalFormatting sqref="C27">
    <cfRule type="expression" dxfId="45" priority="31">
      <formula>C27=""</formula>
    </cfRule>
  </conditionalFormatting>
  <conditionalFormatting sqref="F26">
    <cfRule type="expression" dxfId="44" priority="32">
      <formula>F26="Název dílu"</formula>
    </cfRule>
  </conditionalFormatting>
  <conditionalFormatting sqref="F27">
    <cfRule type="expression" dxfId="43" priority="30">
      <formula>F27="Název dílu"</formula>
    </cfRule>
  </conditionalFormatting>
  <conditionalFormatting sqref="F29 F33">
    <cfRule type="expression" dxfId="42" priority="28">
      <formula>F29=""</formula>
    </cfRule>
  </conditionalFormatting>
  <conditionalFormatting sqref="C32">
    <cfRule type="expression" dxfId="41" priority="17">
      <formula>C32=""</formula>
    </cfRule>
  </conditionalFormatting>
  <conditionalFormatting sqref="F31 F35">
    <cfRule type="expression" dxfId="40" priority="26">
      <formula>F31=""</formula>
    </cfRule>
  </conditionalFormatting>
  <conditionalFormatting sqref="H28 H32">
    <cfRule type="expression" dxfId="39" priority="24">
      <formula>H28=""</formula>
    </cfRule>
  </conditionalFormatting>
  <conditionalFormatting sqref="I28 I32">
    <cfRule type="expression" dxfId="38" priority="23">
      <formula>I28=""</formula>
    </cfRule>
  </conditionalFormatting>
  <conditionalFormatting sqref="E28 E32">
    <cfRule type="expression" dxfId="37" priority="19">
      <formula>E28=""</formula>
    </cfRule>
  </conditionalFormatting>
  <conditionalFormatting sqref="C28">
    <cfRule type="expression" dxfId="36" priority="18">
      <formula>C28=""</formula>
    </cfRule>
  </conditionalFormatting>
  <conditionalFormatting sqref="G28 G32">
    <cfRule type="expression" dxfId="35" priority="25">
      <formula>G28=""</formula>
    </cfRule>
  </conditionalFormatting>
  <conditionalFormatting sqref="J28 J32">
    <cfRule type="expression" dxfId="34" priority="22">
      <formula>J28=""</formula>
    </cfRule>
  </conditionalFormatting>
  <conditionalFormatting sqref="K28 K32">
    <cfRule type="expression" dxfId="33" priority="21">
      <formula>K28=""</formula>
    </cfRule>
  </conditionalFormatting>
  <conditionalFormatting sqref="D28 D32">
    <cfRule type="expression" dxfId="32" priority="20">
      <formula>D28=""</formula>
    </cfRule>
  </conditionalFormatting>
  <conditionalFormatting sqref="F30 F34">
    <cfRule type="expression" dxfId="31" priority="27">
      <formula>F30=""</formula>
    </cfRule>
  </conditionalFormatting>
  <conditionalFormatting sqref="F28 F32">
    <cfRule type="expression" dxfId="30" priority="29">
      <formula>F28=""</formula>
    </cfRule>
  </conditionalFormatting>
  <conditionalFormatting sqref="C40">
    <cfRule type="expression" dxfId="13" priority="14">
      <formula>C40=""</formula>
    </cfRule>
  </conditionalFormatting>
  <conditionalFormatting sqref="F40">
    <cfRule type="expression" dxfId="12" priority="13">
      <formula>F40="Název dílu"</formula>
    </cfRule>
  </conditionalFormatting>
  <conditionalFormatting sqref="F37">
    <cfRule type="expression" dxfId="11" priority="11">
      <formula>F37=""</formula>
    </cfRule>
  </conditionalFormatting>
  <conditionalFormatting sqref="F39">
    <cfRule type="expression" dxfId="10" priority="9">
      <formula>F39=""</formula>
    </cfRule>
  </conditionalFormatting>
  <conditionalFormatting sqref="H36">
    <cfRule type="expression" dxfId="9" priority="7">
      <formula>H36=""</formula>
    </cfRule>
  </conditionalFormatting>
  <conditionalFormatting sqref="I36">
    <cfRule type="expression" dxfId="8" priority="6">
      <formula>I36=""</formula>
    </cfRule>
  </conditionalFormatting>
  <conditionalFormatting sqref="E36">
    <cfRule type="expression" dxfId="7" priority="3">
      <formula>E36=""</formula>
    </cfRule>
  </conditionalFormatting>
  <conditionalFormatting sqref="G36">
    <cfRule type="expression" dxfId="6" priority="8">
      <formula>G36=""</formula>
    </cfRule>
  </conditionalFormatting>
  <conditionalFormatting sqref="J36">
    <cfRule type="expression" dxfId="5" priority="5">
      <formula>J36=""</formula>
    </cfRule>
  </conditionalFormatting>
  <conditionalFormatting sqref="K36">
    <cfRule type="expression" dxfId="4" priority="4">
      <formula>K36=""</formula>
    </cfRule>
  </conditionalFormatting>
  <conditionalFormatting sqref="F38">
    <cfRule type="expression" dxfId="3" priority="10">
      <formula>F38=""</formula>
    </cfRule>
  </conditionalFormatting>
  <conditionalFormatting sqref="F36">
    <cfRule type="expression" dxfId="2" priority="12">
      <formula>F36=""</formula>
    </cfRule>
  </conditionalFormatting>
  <conditionalFormatting sqref="C36">
    <cfRule type="expression" dxfId="1" priority="1">
      <formula>C36=""</formula>
    </cfRule>
  </conditionalFormatting>
  <conditionalFormatting sqref="D36">
    <cfRule type="expression" dxfId="0" priority="2">
      <formula>D36=""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2021-01-19T08:55:37Z</dcterms:created>
  <dcterms:modified xsi:type="dcterms:W3CDTF">2021-04-14T07:57:07Z</dcterms:modified>
</cp:coreProperties>
</file>